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T:\OBS\Shared\CIT\4. Properties\Old Bailey\20 Old Bailey - 2022 Sale\6. Tenancy Information\"/>
    </mc:Choice>
  </mc:AlternateContent>
  <xr:revisionPtr revIDLastSave="0" documentId="13_ncr:1_{70F7B28C-F446-4C40-909C-4B7327648E87}" xr6:coauthVersionLast="47" xr6:coauthVersionMax="47" xr10:uidLastSave="{00000000-0000-0000-0000-000000000000}"/>
  <bookViews>
    <workbookView xWindow="51720" yWindow="-1080" windowWidth="29040" windowHeight="15840" xr2:uid="{7035298B-A324-43CE-B84F-9B7DE33CA629}"/>
  </bookViews>
  <sheets>
    <sheet name="Sheet1" sheetId="1" r:id="rId1"/>
  </sheets>
  <definedNames>
    <definedName name="_xlnm.Print_Area" localSheetId="0">Sheet1!$A$1:$L$24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1" i="1" l="1"/>
  <c r="K20" i="1"/>
  <c r="K19" i="1"/>
  <c r="K18" i="1"/>
  <c r="K15" i="1"/>
  <c r="K14" i="1"/>
  <c r="K13" i="1"/>
  <c r="K10" i="1"/>
  <c r="K9" i="1"/>
  <c r="K8" i="1"/>
  <c r="K7" i="1"/>
  <c r="K6" i="1"/>
  <c r="K5" i="1"/>
  <c r="K4" i="1"/>
  <c r="K23" i="1" l="1"/>
  <c r="J23" i="1" l="1"/>
  <c r="D23" i="1" l="1"/>
  <c r="K16" i="1" l="1"/>
</calcChain>
</file>

<file path=xl/sharedStrings.xml><?xml version="1.0" encoding="utf-8"?>
<sst xmlns="http://schemas.openxmlformats.org/spreadsheetml/2006/main" count="71" uniqueCount="44">
  <si>
    <t>Part Ground (North)</t>
  </si>
  <si>
    <t>Part Sub Basement</t>
  </si>
  <si>
    <t>Part Ground (South)</t>
  </si>
  <si>
    <t>Ground</t>
  </si>
  <si>
    <t>Part Lower Ground</t>
  </si>
  <si>
    <t>Part Lower Ground (North)</t>
  </si>
  <si>
    <t>Part Sub-Basement Unit A&amp;B</t>
  </si>
  <si>
    <t>Basement Unit A&amp;B</t>
  </si>
  <si>
    <t>Basement / Lower Ground / Ground / 1st</t>
  </si>
  <si>
    <t>Use</t>
  </si>
  <si>
    <t>Office</t>
  </si>
  <si>
    <t>Storage</t>
  </si>
  <si>
    <t>Café</t>
  </si>
  <si>
    <t>Floor</t>
  </si>
  <si>
    <t>NIA (Sq ft)</t>
  </si>
  <si>
    <t>TOTAL</t>
  </si>
  <si>
    <t>Tenant</t>
  </si>
  <si>
    <t>Baring Investment Services Limited</t>
  </si>
  <si>
    <t>Withers LLP</t>
  </si>
  <si>
    <t>Phoenix Group Holdings Limited</t>
  </si>
  <si>
    <t>Optiver UK Limited</t>
  </si>
  <si>
    <t>Change Please</t>
  </si>
  <si>
    <t>Metro Bank Plc</t>
  </si>
  <si>
    <t>-</t>
  </si>
  <si>
    <t>Lease Start</t>
  </si>
  <si>
    <t>Lease Expiry</t>
  </si>
  <si>
    <t>Break Option</t>
  </si>
  <si>
    <t>Rent Review</t>
  </si>
  <si>
    <t>Passing Rent per annum</t>
  </si>
  <si>
    <t>Passing Rent per sq ft</t>
  </si>
  <si>
    <t>Comments</t>
  </si>
  <si>
    <t>Inside the 1954 Act</t>
  </si>
  <si>
    <t>Outside the 1954 Act</t>
  </si>
  <si>
    <t>Public House</t>
  </si>
  <si>
    <t>Unique Pub Properties Limited</t>
  </si>
  <si>
    <t>Peppercorn</t>
  </si>
  <si>
    <t xml:space="preserve">Reception </t>
  </si>
  <si>
    <t>*NIA excludes Public House</t>
  </si>
  <si>
    <t xml:space="preserve">Underlet to Magpie &amp; Stump Limited until 03.12.2032 </t>
  </si>
  <si>
    <t>**Overall rate excludes Public House and Reception</t>
  </si>
  <si>
    <t>Inside the 1954 Act. 
9th floor includes £3,500 for one car parking space. 
Guaranteed by Barings LLC. Each floor held on individual lease.
Part of the 5th floor is sub-let to Open Health Communication LLP with the remainder occupied by Orega Management Limited by way of a management agreement.</t>
  </si>
  <si>
    <t>Inside the 1954 Act. Tenant option to renew for a further five years.</t>
  </si>
  <si>
    <t>Inside the 1954 Act. 
Tenant break option on 25th December 2028 subject to six months' prior written notice. Additional seven months rent free if break option not exercised.
Tenant option to renew for a further five years.</t>
  </si>
  <si>
    <t>Inside the 1954 Act
Option to renew for a further five years as per part Ground (south) - 2nd floors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</si>
</sst>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quot;#,##0"/>
    <numFmt numFmtId="165" formatCode="&quot;£&quot;#,##0.00"/>
    <numFmt numFmtId="166" formatCode="_-* #,##0_-;\-* #,##0_-;_-* &quot;-&quot;??_-;_-@_-"/>
  </numFmts>
  <fonts count="6" x14ac:knownFonts="1">
    <font>
      <sz val="11"/>
      <color theme="1"/>
      <name val="Calibri"/>
      <family val="2"/>
      <scheme val="minor"/>
    </font>
    <font>
      <sz val="8"/>
      <color theme="1"/>
      <name val="Calibri"/>
      <family val="2"/>
      <scheme val="minor"/>
    </font>
    <font>
      <b/>
      <sz val="8"/>
      <color indexed="9"/>
      <name val="Calibri"/>
      <family val="2"/>
    </font>
    <font>
      <sz val="8"/>
      <name val="Calibri"/>
      <family val="2"/>
      <scheme val="minor"/>
    </font>
    <font>
      <b/>
      <sz val="8"/>
      <color theme="1"/>
      <name val="Calibri"/>
      <family val="2"/>
      <scheme val="minor"/>
    </font>
    <font>
      <sz val="11"/>
      <color theme="1"/>
      <name val="Calibri"/>
      <family val="2"/>
      <scheme val="minor"/>
    </font>
  </fonts>
  <fills count="4">
    <fill>
      <patternFill patternType="none"/>
    </fill>
    <fill>
      <patternFill patternType="gray125"/>
    </fill>
    <fill>
      <patternFill patternType="solid">
        <fgColor rgb="FFC0000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5" fillId="0" borderId="0" applyFont="0" applyFill="0" applyBorder="0" applyAlignment="0" applyProtection="0"/>
  </cellStyleXfs>
  <cellXfs count="46">
    <xf numFmtId="0" fontId="0" fillId="0" borderId="0" xfId="0"/>
    <xf numFmtId="0" fontId="1"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3" fontId="3" fillId="0" borderId="1" xfId="0" applyNumberFormat="1" applyFont="1" applyBorder="1" applyAlignment="1">
      <alignment horizontal="center" vertical="center" wrapText="1"/>
    </xf>
    <xf numFmtId="3" fontId="1" fillId="3" borderId="1" xfId="0" applyNumberFormat="1" applyFont="1" applyFill="1" applyBorder="1" applyAlignment="1">
      <alignment horizontal="center" vertical="center" wrapText="1"/>
    </xf>
    <xf numFmtId="3" fontId="1" fillId="0" borderId="1" xfId="0" applyNumberFormat="1" applyFont="1" applyBorder="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center" vertical="center" wrapText="1"/>
    </xf>
    <xf numFmtId="0" fontId="2" fillId="2" borderId="2"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0" fontId="4" fillId="3" borderId="1" xfId="0" applyFont="1" applyFill="1" applyBorder="1" applyAlignment="1">
      <alignment horizontal="center" vertical="center" wrapText="1"/>
    </xf>
    <xf numFmtId="3" fontId="4" fillId="3"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3" borderId="1" xfId="0" applyFont="1" applyFill="1" applyBorder="1" applyAlignment="1">
      <alignment horizontal="center" vertical="center" wrapText="1"/>
    </xf>
    <xf numFmtId="0" fontId="1" fillId="0" borderId="0" xfId="0" quotePrefix="1" applyFont="1" applyAlignment="1">
      <alignment horizontal="left" vertical="center" wrapText="1"/>
    </xf>
    <xf numFmtId="166" fontId="0" fillId="0" borderId="0" xfId="1" applyNumberFormat="1" applyFont="1" applyAlignment="1">
      <alignment horizontal="center" vertical="center" wrapText="1"/>
    </xf>
    <xf numFmtId="10" fontId="0" fillId="0" borderId="0" xfId="0" applyNumberFormat="1" applyAlignment="1">
      <alignment horizontal="center" vertical="center" wrapText="1"/>
    </xf>
    <xf numFmtId="165" fontId="0" fillId="0" borderId="0" xfId="0" applyNumberFormat="1" applyAlignment="1">
      <alignment horizontal="center" vertical="center" wrapText="1"/>
    </xf>
    <xf numFmtId="0" fontId="1" fillId="0" borderId="1" xfId="0" applyFont="1" applyBorder="1" applyAlignment="1">
      <alignment horizontal="left" vertical="center" wrapText="1"/>
    </xf>
    <xf numFmtId="3" fontId="3"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14" fontId="1" fillId="0" borderId="3"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14" fontId="1" fillId="0" borderId="4" xfId="0" applyNumberFormat="1" applyFont="1" applyBorder="1" applyAlignment="1">
      <alignment horizontal="center" vertical="center" wrapText="1"/>
    </xf>
    <xf numFmtId="14" fontId="1" fillId="0" borderId="5" xfId="0" applyNumberFormat="1" applyFont="1" applyBorder="1" applyAlignment="1">
      <alignment horizontal="center" vertical="center" wrapText="1"/>
    </xf>
    <xf numFmtId="0" fontId="1" fillId="0" borderId="3" xfId="0" quotePrefix="1" applyFont="1" applyBorder="1" applyAlignment="1">
      <alignment horizontal="center" vertical="center" wrapText="1"/>
    </xf>
    <xf numFmtId="0" fontId="1" fillId="0" borderId="4" xfId="0" quotePrefix="1" applyFont="1" applyBorder="1" applyAlignment="1">
      <alignment horizontal="center" vertical="center" wrapText="1"/>
    </xf>
    <xf numFmtId="0" fontId="1" fillId="0" borderId="5" xfId="0" quotePrefix="1" applyFont="1" applyBorder="1" applyAlignment="1">
      <alignment horizontal="center" vertical="center" wrapText="1"/>
    </xf>
    <xf numFmtId="164" fontId="1" fillId="0" borderId="3"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165" fontId="1" fillId="0" borderId="3" xfId="0" applyNumberFormat="1" applyFont="1" applyBorder="1" applyAlignment="1">
      <alignment horizontal="center" vertical="center" wrapText="1"/>
    </xf>
    <xf numFmtId="165" fontId="1" fillId="0" borderId="4"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0" borderId="1" xfId="0" applyFont="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F7895-C621-4157-9EA3-EEED527C4D69}">
  <sheetPr>
    <pageSetUpPr fitToPage="1"/>
  </sheetPr>
  <dimension ref="B2:M28"/>
  <sheetViews>
    <sheetView tabSelected="1" topLeftCell="A5" zoomScaleNormal="100" workbookViewId="0">
      <selection activeCell="N18" sqref="N18"/>
    </sheetView>
  </sheetViews>
  <sheetFormatPr defaultRowHeight="15" x14ac:dyDescent="0.25"/>
  <cols>
    <col min="1" max="1" width="9.140625" style="8"/>
    <col min="2" max="2" width="20.42578125" style="7" bestFit="1" customWidth="1"/>
    <col min="3" max="3" width="9.140625" style="8"/>
    <col min="4" max="4" width="12.140625" style="8" customWidth="1"/>
    <col min="5" max="5" width="23.28515625" style="8" customWidth="1"/>
    <col min="6" max="7" width="9.140625" style="8"/>
    <col min="8" max="8" width="12.7109375" style="8" customWidth="1"/>
    <col min="9" max="9" width="9.140625" style="8"/>
    <col min="10" max="10" width="14.85546875" style="8" bestFit="1" customWidth="1"/>
    <col min="11" max="11" width="17.85546875" style="8" customWidth="1"/>
    <col min="12" max="12" width="45.28515625" style="8" customWidth="1"/>
    <col min="13" max="13" width="9.140625" style="8"/>
    <col min="14" max="14" width="11.5703125" style="8" bestFit="1" customWidth="1"/>
    <col min="15" max="16384" width="9.140625" style="8"/>
  </cols>
  <sheetData>
    <row r="2" spans="2:13" ht="15.75" thickBot="1" x14ac:dyDescent="0.3"/>
    <row r="3" spans="2:13" ht="22.5" x14ac:dyDescent="0.25">
      <c r="B3" s="9" t="s">
        <v>13</v>
      </c>
      <c r="C3" s="9" t="s">
        <v>9</v>
      </c>
      <c r="D3" s="9" t="s">
        <v>14</v>
      </c>
      <c r="E3" s="9" t="s">
        <v>16</v>
      </c>
      <c r="F3" s="9" t="s">
        <v>24</v>
      </c>
      <c r="G3" s="9" t="s">
        <v>25</v>
      </c>
      <c r="H3" s="9" t="s">
        <v>26</v>
      </c>
      <c r="I3" s="9" t="s">
        <v>27</v>
      </c>
      <c r="J3" s="9" t="s">
        <v>28</v>
      </c>
      <c r="K3" s="9" t="s">
        <v>29</v>
      </c>
      <c r="L3" s="9" t="s">
        <v>30</v>
      </c>
    </row>
    <row r="4" spans="2:13" ht="45" customHeight="1" x14ac:dyDescent="0.25">
      <c r="B4" s="1">
        <v>9</v>
      </c>
      <c r="C4" s="3" t="s">
        <v>10</v>
      </c>
      <c r="D4" s="5">
        <v>13600</v>
      </c>
      <c r="E4" s="26" t="s">
        <v>17</v>
      </c>
      <c r="F4" s="28">
        <v>43039</v>
      </c>
      <c r="G4" s="28">
        <v>48517</v>
      </c>
      <c r="H4" s="33" t="s">
        <v>23</v>
      </c>
      <c r="I4" s="28">
        <v>44865</v>
      </c>
      <c r="J4" s="11">
        <v>941900</v>
      </c>
      <c r="K4" s="12">
        <f t="shared" ref="K4:K9" si="0">J4/D4</f>
        <v>69.257352941176464</v>
      </c>
      <c r="L4" s="42" t="s">
        <v>40</v>
      </c>
    </row>
    <row r="5" spans="2:13" ht="22.5" customHeight="1" x14ac:dyDescent="0.25">
      <c r="B5" s="1">
        <v>8</v>
      </c>
      <c r="C5" s="3" t="s">
        <v>10</v>
      </c>
      <c r="D5" s="5">
        <v>17725</v>
      </c>
      <c r="E5" s="26"/>
      <c r="F5" s="31"/>
      <c r="G5" s="31"/>
      <c r="H5" s="34"/>
      <c r="I5" s="29"/>
      <c r="J5" s="11">
        <v>1200768.48</v>
      </c>
      <c r="K5" s="12">
        <f t="shared" si="0"/>
        <v>67.744343018335684</v>
      </c>
      <c r="L5" s="43"/>
    </row>
    <row r="6" spans="2:13" x14ac:dyDescent="0.25">
      <c r="B6" s="1">
        <v>7</v>
      </c>
      <c r="C6" s="3" t="s">
        <v>10</v>
      </c>
      <c r="D6" s="5">
        <v>24677</v>
      </c>
      <c r="E6" s="26"/>
      <c r="F6" s="31"/>
      <c r="G6" s="31"/>
      <c r="H6" s="34"/>
      <c r="I6" s="29"/>
      <c r="J6" s="11">
        <v>1624806</v>
      </c>
      <c r="K6" s="12">
        <f t="shared" si="0"/>
        <v>65.842930664181225</v>
      </c>
      <c r="L6" s="43"/>
    </row>
    <row r="7" spans="2:13" x14ac:dyDescent="0.25">
      <c r="B7" s="1">
        <v>6</v>
      </c>
      <c r="C7" s="3" t="s">
        <v>10</v>
      </c>
      <c r="D7" s="5">
        <v>25190</v>
      </c>
      <c r="E7" s="26"/>
      <c r="F7" s="31"/>
      <c r="G7" s="31"/>
      <c r="H7" s="34"/>
      <c r="I7" s="29"/>
      <c r="J7" s="11">
        <v>1650555</v>
      </c>
      <c r="K7" s="12">
        <f t="shared" si="0"/>
        <v>65.524215958713782</v>
      </c>
      <c r="L7" s="43"/>
    </row>
    <row r="8" spans="2:13" ht="36.75" customHeight="1" x14ac:dyDescent="0.25">
      <c r="B8" s="1">
        <v>5</v>
      </c>
      <c r="C8" s="3" t="s">
        <v>10</v>
      </c>
      <c r="D8" s="5">
        <v>25445</v>
      </c>
      <c r="E8" s="26"/>
      <c r="F8" s="32"/>
      <c r="G8" s="32"/>
      <c r="H8" s="35"/>
      <c r="I8" s="30"/>
      <c r="J8" s="11">
        <v>1652125</v>
      </c>
      <c r="K8" s="12">
        <f t="shared" si="0"/>
        <v>64.92925918648065</v>
      </c>
      <c r="L8" s="44"/>
    </row>
    <row r="9" spans="2:13" x14ac:dyDescent="0.25">
      <c r="B9" s="1">
        <v>4</v>
      </c>
      <c r="C9" s="3" t="s">
        <v>10</v>
      </c>
      <c r="D9" s="5">
        <v>25441</v>
      </c>
      <c r="E9" s="27" t="s">
        <v>18</v>
      </c>
      <c r="F9" s="28">
        <v>43011</v>
      </c>
      <c r="G9" s="28">
        <v>48489</v>
      </c>
      <c r="H9" s="33" t="s">
        <v>23</v>
      </c>
      <c r="I9" s="28">
        <v>44837</v>
      </c>
      <c r="J9" s="11">
        <v>1651325</v>
      </c>
      <c r="K9" s="12">
        <f t="shared" si="0"/>
        <v>64.908022483392955</v>
      </c>
      <c r="L9" s="45" t="s">
        <v>31</v>
      </c>
    </row>
    <row r="10" spans="2:13" ht="15" customHeight="1" x14ac:dyDescent="0.25">
      <c r="B10" s="1">
        <v>3</v>
      </c>
      <c r="C10" s="3" t="s">
        <v>10</v>
      </c>
      <c r="D10" s="5">
        <v>25342</v>
      </c>
      <c r="E10" s="27"/>
      <c r="F10" s="31"/>
      <c r="G10" s="31"/>
      <c r="H10" s="34"/>
      <c r="I10" s="29"/>
      <c r="J10" s="36">
        <v>1938510</v>
      </c>
      <c r="K10" s="39">
        <f>J10/(D10+D11+D12)</f>
        <v>59.997214484679667</v>
      </c>
      <c r="L10" s="45"/>
    </row>
    <row r="11" spans="2:13" ht="15" customHeight="1" x14ac:dyDescent="0.25">
      <c r="B11" s="1" t="s">
        <v>0</v>
      </c>
      <c r="C11" s="3" t="s">
        <v>10</v>
      </c>
      <c r="D11" s="5">
        <v>5365</v>
      </c>
      <c r="E11" s="27"/>
      <c r="F11" s="31"/>
      <c r="G11" s="31"/>
      <c r="H11" s="34"/>
      <c r="I11" s="29"/>
      <c r="J11" s="37"/>
      <c r="K11" s="40"/>
      <c r="L11" s="45"/>
      <c r="M11" s="23"/>
    </row>
    <row r="12" spans="2:13" ht="15" customHeight="1" x14ac:dyDescent="0.25">
      <c r="B12" s="2" t="s">
        <v>1</v>
      </c>
      <c r="C12" s="3" t="s">
        <v>11</v>
      </c>
      <c r="D12" s="5">
        <v>1603</v>
      </c>
      <c r="E12" s="27"/>
      <c r="F12" s="32"/>
      <c r="G12" s="32"/>
      <c r="H12" s="35"/>
      <c r="I12" s="30"/>
      <c r="J12" s="38"/>
      <c r="K12" s="41"/>
      <c r="L12" s="45"/>
    </row>
    <row r="13" spans="2:13" ht="30.75" customHeight="1" x14ac:dyDescent="0.25">
      <c r="B13" s="3">
        <v>2</v>
      </c>
      <c r="C13" s="3" t="s">
        <v>10</v>
      </c>
      <c r="D13" s="5">
        <v>26139</v>
      </c>
      <c r="E13" s="1" t="s">
        <v>19</v>
      </c>
      <c r="F13" s="10">
        <v>43154</v>
      </c>
      <c r="G13" s="10">
        <v>48938</v>
      </c>
      <c r="H13" s="10">
        <v>47112</v>
      </c>
      <c r="I13" s="10">
        <v>44980</v>
      </c>
      <c r="J13" s="11">
        <v>1659826.5</v>
      </c>
      <c r="K13" s="12">
        <f>J13/D13</f>
        <v>63.5</v>
      </c>
      <c r="L13" s="24" t="s">
        <v>41</v>
      </c>
    </row>
    <row r="14" spans="2:13" ht="22.5" customHeight="1" x14ac:dyDescent="0.25">
      <c r="B14" s="3">
        <v>1</v>
      </c>
      <c r="C14" s="3" t="s">
        <v>10</v>
      </c>
      <c r="D14" s="5">
        <v>21558</v>
      </c>
      <c r="E14" s="27" t="s">
        <v>20</v>
      </c>
      <c r="F14" s="10">
        <v>43168</v>
      </c>
      <c r="G14" s="10">
        <v>48938</v>
      </c>
      <c r="H14" s="10">
        <v>47112</v>
      </c>
      <c r="I14" s="10">
        <v>44994</v>
      </c>
      <c r="J14" s="11">
        <v>1325817</v>
      </c>
      <c r="K14" s="12">
        <f>J14/D14</f>
        <v>61.5</v>
      </c>
      <c r="L14" s="45" t="s">
        <v>42</v>
      </c>
    </row>
    <row r="15" spans="2:13" ht="90" customHeight="1" x14ac:dyDescent="0.25">
      <c r="B15" s="3" t="s">
        <v>2</v>
      </c>
      <c r="C15" s="3" t="s">
        <v>10</v>
      </c>
      <c r="D15" s="5">
        <v>9217</v>
      </c>
      <c r="E15" s="27"/>
      <c r="F15" s="10">
        <v>43465</v>
      </c>
      <c r="G15" s="10">
        <v>48938</v>
      </c>
      <c r="H15" s="10">
        <v>47112</v>
      </c>
      <c r="I15" s="10">
        <v>45291</v>
      </c>
      <c r="J15" s="11">
        <v>516152</v>
      </c>
      <c r="K15" s="12">
        <f>J15/D15</f>
        <v>56</v>
      </c>
      <c r="L15" s="45"/>
    </row>
    <row r="16" spans="2:13" x14ac:dyDescent="0.25">
      <c r="B16" s="4" t="s">
        <v>3</v>
      </c>
      <c r="C16" s="1" t="s">
        <v>12</v>
      </c>
      <c r="D16" s="6">
        <v>353</v>
      </c>
      <c r="E16" s="1" t="s">
        <v>21</v>
      </c>
      <c r="F16" s="10">
        <v>43801</v>
      </c>
      <c r="G16" s="10">
        <v>45992</v>
      </c>
      <c r="H16" s="1" t="s">
        <v>23</v>
      </c>
      <c r="I16" s="1" t="s">
        <v>23</v>
      </c>
      <c r="J16" s="11">
        <v>0</v>
      </c>
      <c r="K16" s="12">
        <f>J16/D16</f>
        <v>0</v>
      </c>
      <c r="L16" s="24" t="s">
        <v>32</v>
      </c>
    </row>
    <row r="17" spans="2:12" x14ac:dyDescent="0.25">
      <c r="B17" s="19" t="s">
        <v>36</v>
      </c>
      <c r="C17" s="19"/>
      <c r="D17" s="5">
        <v>1905</v>
      </c>
      <c r="E17" s="18"/>
      <c r="F17" s="10"/>
      <c r="G17" s="10"/>
      <c r="H17" s="18"/>
      <c r="I17" s="18"/>
      <c r="J17" s="11"/>
      <c r="K17" s="12"/>
      <c r="L17" s="24"/>
    </row>
    <row r="18" spans="2:12" ht="22.5" x14ac:dyDescent="0.25">
      <c r="B18" s="3" t="s">
        <v>4</v>
      </c>
      <c r="C18" s="3" t="s">
        <v>10</v>
      </c>
      <c r="D18" s="5">
        <v>7342</v>
      </c>
      <c r="E18" s="3" t="s">
        <v>17</v>
      </c>
      <c r="F18" s="10">
        <v>43039</v>
      </c>
      <c r="G18" s="10">
        <v>48517</v>
      </c>
      <c r="H18" s="1" t="s">
        <v>23</v>
      </c>
      <c r="I18" s="10">
        <v>44865</v>
      </c>
      <c r="J18" s="11">
        <v>198234</v>
      </c>
      <c r="K18" s="12">
        <f>J18/D18</f>
        <v>27</v>
      </c>
      <c r="L18" s="24" t="s">
        <v>31</v>
      </c>
    </row>
    <row r="19" spans="2:12" ht="45" x14ac:dyDescent="0.25">
      <c r="B19" s="3" t="s">
        <v>5</v>
      </c>
      <c r="C19" s="3" t="s">
        <v>10</v>
      </c>
      <c r="D19" s="5">
        <v>7479</v>
      </c>
      <c r="E19" s="3" t="s">
        <v>22</v>
      </c>
      <c r="F19" s="10">
        <v>43283</v>
      </c>
      <c r="G19" s="10">
        <v>48938</v>
      </c>
      <c r="H19" s="10">
        <v>47112</v>
      </c>
      <c r="I19" s="10">
        <v>45109</v>
      </c>
      <c r="J19" s="11">
        <v>261765</v>
      </c>
      <c r="K19" s="12">
        <f>J19/D19</f>
        <v>35</v>
      </c>
      <c r="L19" s="24" t="s">
        <v>43</v>
      </c>
    </row>
    <row r="20" spans="2:12" x14ac:dyDescent="0.25">
      <c r="B20" s="3" t="s">
        <v>6</v>
      </c>
      <c r="C20" s="3" t="s">
        <v>11</v>
      </c>
      <c r="D20" s="5">
        <v>1938</v>
      </c>
      <c r="E20" s="1" t="s">
        <v>20</v>
      </c>
      <c r="F20" s="10">
        <v>43465</v>
      </c>
      <c r="G20" s="10">
        <v>48938</v>
      </c>
      <c r="H20" s="10">
        <v>47112</v>
      </c>
      <c r="I20" s="10">
        <v>45291</v>
      </c>
      <c r="J20" s="11">
        <v>33915</v>
      </c>
      <c r="K20" s="12">
        <f>J20/D20</f>
        <v>17.5</v>
      </c>
      <c r="L20" s="24" t="s">
        <v>32</v>
      </c>
    </row>
    <row r="21" spans="2:12" ht="22.5" x14ac:dyDescent="0.25">
      <c r="B21" s="3" t="s">
        <v>7</v>
      </c>
      <c r="C21" s="3" t="s">
        <v>11</v>
      </c>
      <c r="D21" s="25">
        <v>1623</v>
      </c>
      <c r="E21" s="1" t="s">
        <v>17</v>
      </c>
      <c r="F21" s="10">
        <v>43373</v>
      </c>
      <c r="G21" s="10">
        <v>48517</v>
      </c>
      <c r="H21" s="1" t="s">
        <v>23</v>
      </c>
      <c r="I21" s="10">
        <v>44865</v>
      </c>
      <c r="J21" s="11">
        <v>33010</v>
      </c>
      <c r="K21" s="12">
        <f>J21/D21</f>
        <v>20.338878619839804</v>
      </c>
      <c r="L21" s="24" t="s">
        <v>32</v>
      </c>
    </row>
    <row r="22" spans="2:12" ht="22.5" x14ac:dyDescent="0.25">
      <c r="B22" s="3" t="s">
        <v>8</v>
      </c>
      <c r="C22" s="3" t="s">
        <v>33</v>
      </c>
      <c r="D22" s="5">
        <v>7587</v>
      </c>
      <c r="E22" s="1" t="s">
        <v>34</v>
      </c>
      <c r="F22" s="10">
        <v>32864</v>
      </c>
      <c r="G22" s="10">
        <v>397741</v>
      </c>
      <c r="H22" s="1" t="s">
        <v>23</v>
      </c>
      <c r="I22" s="1" t="s">
        <v>23</v>
      </c>
      <c r="J22" s="11" t="s">
        <v>35</v>
      </c>
      <c r="K22" s="12"/>
      <c r="L22" s="24" t="s">
        <v>38</v>
      </c>
    </row>
    <row r="23" spans="2:12" x14ac:dyDescent="0.25">
      <c r="B23" s="13" t="s">
        <v>15</v>
      </c>
      <c r="C23" s="13"/>
      <c r="D23" s="14">
        <f>SUM(D4:D21)</f>
        <v>241942</v>
      </c>
      <c r="E23" s="13"/>
      <c r="F23" s="15"/>
      <c r="G23" s="15"/>
      <c r="H23" s="15"/>
      <c r="I23" s="15"/>
      <c r="J23" s="16">
        <f>SUM(J4:J21)</f>
        <v>14688708.98</v>
      </c>
      <c r="K23" s="17">
        <f>J23/(D23-D17)</f>
        <v>61.193520082320646</v>
      </c>
      <c r="L23" s="1"/>
    </row>
    <row r="24" spans="2:12" ht="33.75" x14ac:dyDescent="0.25">
      <c r="D24" s="20" t="s">
        <v>37</v>
      </c>
      <c r="K24" s="20" t="s">
        <v>39</v>
      </c>
    </row>
    <row r="25" spans="2:12" x14ac:dyDescent="0.25">
      <c r="D25" s="21"/>
      <c r="J25" s="22"/>
    </row>
    <row r="26" spans="2:12" x14ac:dyDescent="0.25">
      <c r="J26" s="23"/>
    </row>
    <row r="27" spans="2:12" x14ac:dyDescent="0.25">
      <c r="J27" s="23"/>
    </row>
    <row r="28" spans="2:12" x14ac:dyDescent="0.25">
      <c r="J28" s="23"/>
    </row>
  </sheetData>
  <mergeCells count="16">
    <mergeCell ref="J10:J12"/>
    <mergeCell ref="K10:K12"/>
    <mergeCell ref="L4:L8"/>
    <mergeCell ref="L9:L12"/>
    <mergeCell ref="L14:L15"/>
    <mergeCell ref="E4:E8"/>
    <mergeCell ref="E9:E12"/>
    <mergeCell ref="E14:E15"/>
    <mergeCell ref="I4:I8"/>
    <mergeCell ref="I9:I12"/>
    <mergeCell ref="F4:F8"/>
    <mergeCell ref="F9:F12"/>
    <mergeCell ref="G4:G8"/>
    <mergeCell ref="G9:G12"/>
    <mergeCell ref="H4:H8"/>
    <mergeCell ref="H9:H12"/>
  </mergeCells>
  <pageMargins left="0.70866141732283472" right="0.70866141732283472" top="0.74803149606299213" bottom="0" header="0.31496062992125984" footer="0.31496062992125984"/>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Taylor/GBR</dc:creator>
  <cp:lastModifiedBy>Alex Taylor/GBR</cp:lastModifiedBy>
  <cp:lastPrinted>2023-03-17T13:56:57Z</cp:lastPrinted>
  <dcterms:created xsi:type="dcterms:W3CDTF">2022-12-13T11:53:04Z</dcterms:created>
  <dcterms:modified xsi:type="dcterms:W3CDTF">2023-04-21T09:24:12Z</dcterms:modified>
</cp:coreProperties>
</file>